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35" windowHeight="128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<sst xmlns="http://schemas.openxmlformats.org/spreadsheetml/2006/main" count="55" uniqueCount="37">
  <si>
    <t>sierpień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</si>
  <si>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</si>
  <si>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</si>
  <si>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</si>
  <si>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</si>
  <si>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</si>
  <si>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</si>
  <si>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</si>
  <si>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</si>
  <si>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</si>
  <si>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</si>
  <si>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 xml:space="preserve">energia elektryczna </t>
  </si>
  <si>
    <t xml:space="preserve">kuchnia </t>
  </si>
  <si>
    <t xml:space="preserve">bufet </t>
  </si>
  <si>
    <t>razem</t>
  </si>
  <si>
    <t>lipiec</t>
  </si>
  <si>
    <t>zimna</t>
  </si>
  <si>
    <t>ciepła</t>
  </si>
  <si>
    <t>podgrzanie</t>
  </si>
  <si>
    <t>energia cieplna</t>
  </si>
  <si>
    <t>kuchnia</t>
  </si>
  <si>
    <t>bufet</t>
  </si>
  <si>
    <t>kanalizacja</t>
  </si>
  <si>
    <t>SUMA</t>
  </si>
  <si>
    <t xml:space="preserve">SREDNIA </t>
  </si>
  <si>
    <t>woda  kuchnia</t>
  </si>
  <si>
    <t>woda bufet</t>
  </si>
  <si>
    <t xml:space="preserve">KUCHNIA : </t>
  </si>
  <si>
    <t>energia elektryczna</t>
  </si>
  <si>
    <t xml:space="preserve">kanalizacja </t>
  </si>
  <si>
    <t>BUFET:</t>
  </si>
  <si>
    <t>średni miesieczny koszt brutto w zł :</t>
  </si>
  <si>
    <t xml:space="preserve">energia cieplna (co+cw)  </t>
  </si>
  <si>
    <t>energia cieplna (co+cw)</t>
  </si>
  <si>
    <t>woda zimna</t>
  </si>
  <si>
    <t>średni miesieczny koszt brutto w zł:</t>
  </si>
  <si>
    <t xml:space="preserve">                opłaty kuchni i bufetu od sierpnia 2016 do lipca 2017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</si>
</sst>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\ &quot;zł&quot;"/>
  </numFmts>
  <fonts count="48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61"/>
      <name val="Arial"/>
      <family val="0"/>
    </font>
    <font>
      <sz val="11"/>
      <color indexed="10"/>
      <name val="Arial"/>
      <family val="0"/>
    </font>
    <font>
      <sz val="11"/>
      <color indexed="12"/>
      <name val="Arial"/>
      <family val="0"/>
    </font>
    <font>
      <sz val="11"/>
      <color indexed="61"/>
      <name val="Arial"/>
      <family val="0"/>
    </font>
    <font>
      <sz val="12"/>
      <color indexed="10"/>
      <name val="Arial"/>
      <family val="0"/>
    </font>
    <font>
      <sz val="12"/>
      <color indexed="12"/>
      <name val="Arial"/>
      <family val="0"/>
    </font>
    <font>
      <sz val="12"/>
      <color indexed="20"/>
      <name val="Arial"/>
      <family val="0"/>
    </font>
    <font>
      <sz val="10"/>
      <color indexed="20"/>
      <name val="Arial"/>
      <family val="0"/>
    </font>
    <font>
      <sz val="11"/>
      <name val="Arial"/>
      <family val="0"/>
    </font>
    <font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34" fillId="27" borderId="2" xfId="40" applyAlignment="1">
      <alignment/>
    </xf>
    <xf numFmtId="0" fontId="34" fillId="27" borderId="2" xfId="40" applyAlignment="1">
      <alignment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165" fontId="3" fillId="0" borderId="11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="60" zoomScalePageLayoutView="0" workbookViewId="0" topLeftCell="A1">
      <selection activeCell="F23" sqref="F23"/>
    </sheetView>
  </sheetViews>
  <sheetFormatPr defaultColWidth="9.140625" defaultRowHeight="12.75"/>
  <cols>
    <col min="8" max="9" width="10.421875" style="0" customWidth="1"/>
    <col min="11" max="11" width="9.8515625" style="0" customWidth="1"/>
    <col min="14" max="14" width="11.140625" style="0" customWidth="1"/>
  </cols>
  <sheetData>
    <row r="1" spans="1:3" ht="20.25">
      <c r="A1" s="17" t="s">
        <v>36</v>
      </c>
      <c r="B1" s="17"/>
      <c r="C1" s="17"/>
    </row>
    <row r="2" spans="1:17" ht="15">
      <c r="A2" s="25"/>
      <c r="B2" s="25" t="s">
        <v>11</v>
      </c>
      <c r="C2" s="25"/>
      <c r="D2" s="25"/>
      <c r="E2" s="25"/>
      <c r="F2" s="25" t="s">
        <v>25</v>
      </c>
      <c r="G2" s="25"/>
      <c r="H2" s="25"/>
      <c r="I2" s="25"/>
      <c r="J2" s="25"/>
      <c r="K2" s="25" t="s">
        <v>26</v>
      </c>
      <c r="L2" s="25"/>
      <c r="M2" s="25"/>
      <c r="N2" s="25"/>
      <c r="O2" s="25" t="s">
        <v>19</v>
      </c>
      <c r="P2" s="25"/>
      <c r="Q2" s="25"/>
    </row>
    <row r="3" spans="1:17" ht="15">
      <c r="A3" s="1"/>
      <c r="B3" s="25" t="s">
        <v>12</v>
      </c>
      <c r="C3" s="25" t="s">
        <v>13</v>
      </c>
      <c r="D3" s="6" t="s">
        <v>14</v>
      </c>
      <c r="E3" s="2" t="s">
        <v>20</v>
      </c>
      <c r="F3" s="2" t="s">
        <v>20</v>
      </c>
      <c r="G3" s="2" t="s">
        <v>20</v>
      </c>
      <c r="H3" s="2" t="s">
        <v>20</v>
      </c>
      <c r="I3" s="2" t="s">
        <v>14</v>
      </c>
      <c r="J3" s="5" t="s">
        <v>21</v>
      </c>
      <c r="K3" s="5" t="s">
        <v>21</v>
      </c>
      <c r="L3" s="5" t="s">
        <v>21</v>
      </c>
      <c r="M3" s="5" t="s">
        <v>21</v>
      </c>
      <c r="N3" s="5" t="s">
        <v>14</v>
      </c>
      <c r="O3" s="13" t="s">
        <v>20</v>
      </c>
      <c r="P3" s="13" t="s">
        <v>21</v>
      </c>
      <c r="Q3" s="13" t="s">
        <v>14</v>
      </c>
    </row>
    <row r="4" spans="5:17" ht="12.75">
      <c r="E4" s="2" t="s">
        <v>16</v>
      </c>
      <c r="F4" s="2" t="s">
        <v>17</v>
      </c>
      <c r="G4" s="2" t="s">
        <v>18</v>
      </c>
      <c r="H4" s="2" t="s">
        <v>22</v>
      </c>
      <c r="I4" s="2"/>
      <c r="J4" s="5" t="s">
        <v>16</v>
      </c>
      <c r="K4" s="5" t="s">
        <v>17</v>
      </c>
      <c r="L4" s="5" t="s">
        <v>18</v>
      </c>
      <c r="M4" s="5" t="s">
        <v>22</v>
      </c>
      <c r="N4" s="5"/>
      <c r="O4" s="13"/>
      <c r="P4" s="13"/>
      <c r="Q4" s="13"/>
    </row>
    <row r="5" spans="1:17" ht="12.75">
      <c r="A5" s="1" t="s">
        <v>0</v>
      </c>
      <c r="B5" s="4">
        <v>10271.43</v>
      </c>
      <c r="C5" s="5">
        <v>1190.67</v>
      </c>
      <c r="D5" s="6">
        <f aca="true" t="shared" si="0" ref="D5:D16">SUM(B5:C5)</f>
        <v>11462.1</v>
      </c>
      <c r="E5" s="2">
        <v>1976.34</v>
      </c>
      <c r="F5" s="2">
        <v>182.19</v>
      </c>
      <c r="G5" s="2">
        <v>973.18</v>
      </c>
      <c r="H5" s="2">
        <v>2775.25</v>
      </c>
      <c r="I5" s="2">
        <f aca="true" t="shared" si="1" ref="I5:I16">SUM(E5:H5)</f>
        <v>5906.959999999999</v>
      </c>
      <c r="J5" s="5">
        <v>55.45</v>
      </c>
      <c r="K5" s="5">
        <v>79.21</v>
      </c>
      <c r="L5" s="5">
        <v>423.12</v>
      </c>
      <c r="M5" s="5">
        <v>173.13</v>
      </c>
      <c r="N5" s="5">
        <f>SUM(J5:M5)</f>
        <v>730.91</v>
      </c>
      <c r="O5" s="13">
        <v>3438.64</v>
      </c>
      <c r="P5" s="13">
        <v>546.92</v>
      </c>
      <c r="Q5" s="13">
        <f>SUM(O5:P5)</f>
        <v>3985.56</v>
      </c>
    </row>
    <row r="6" spans="1:17" ht="12.75">
      <c r="A6" s="1" t="s">
        <v>1</v>
      </c>
      <c r="B6" s="4">
        <v>9849.06</v>
      </c>
      <c r="C6" s="5">
        <v>1214</v>
      </c>
      <c r="D6" s="6">
        <f t="shared" si="0"/>
        <v>11063.06</v>
      </c>
      <c r="E6" s="2">
        <v>2146.65</v>
      </c>
      <c r="F6" s="2">
        <v>241.6</v>
      </c>
      <c r="G6" s="2">
        <v>1290.52</v>
      </c>
      <c r="H6" s="2">
        <v>3070.6</v>
      </c>
      <c r="I6" s="2">
        <f t="shared" si="1"/>
        <v>6749.37</v>
      </c>
      <c r="J6" s="5">
        <v>51.52</v>
      </c>
      <c r="K6" s="5">
        <v>87.13</v>
      </c>
      <c r="L6" s="5">
        <v>465.43</v>
      </c>
      <c r="M6" s="5">
        <v>193.5</v>
      </c>
      <c r="N6" s="5">
        <f>SUM(J6:M6)</f>
        <v>797.58</v>
      </c>
      <c r="O6" s="13">
        <v>3438.64</v>
      </c>
      <c r="P6" s="13">
        <v>546.92</v>
      </c>
      <c r="Q6" s="13">
        <f aca="true" t="shared" si="2" ref="Q6:Q16">SUM(O6:P6)</f>
        <v>3985.56</v>
      </c>
    </row>
    <row r="7" spans="1:17" ht="12.75">
      <c r="A7" s="1" t="s">
        <v>2</v>
      </c>
      <c r="B7" s="4">
        <v>9583.47</v>
      </c>
      <c r="C7" s="5">
        <v>1214.85</v>
      </c>
      <c r="D7" s="6">
        <f t="shared" si="0"/>
        <v>10798.32</v>
      </c>
      <c r="E7" s="2">
        <v>1576.32</v>
      </c>
      <c r="F7" s="2">
        <v>83.17</v>
      </c>
      <c r="G7" s="2">
        <v>444.28</v>
      </c>
      <c r="H7" s="2">
        <v>2133.63</v>
      </c>
      <c r="I7" s="2">
        <f t="shared" si="1"/>
        <v>4237.4</v>
      </c>
      <c r="J7" s="5">
        <v>39.61</v>
      </c>
      <c r="K7" s="5">
        <v>87.13</v>
      </c>
      <c r="L7" s="5">
        <v>444.28</v>
      </c>
      <c r="M7" s="5">
        <v>157.86</v>
      </c>
      <c r="N7" s="5">
        <f>SUM(J7:M7)</f>
        <v>728.88</v>
      </c>
      <c r="O7" s="13">
        <v>3438.64</v>
      </c>
      <c r="P7" s="13">
        <v>546.92</v>
      </c>
      <c r="Q7" s="13">
        <f t="shared" si="2"/>
        <v>3985.56</v>
      </c>
    </row>
    <row r="8" spans="1:17" ht="12.75">
      <c r="A8" s="1" t="s">
        <v>3</v>
      </c>
      <c r="B8" s="4">
        <v>8901.2</v>
      </c>
      <c r="C8" s="5">
        <v>1146</v>
      </c>
      <c r="D8" s="6">
        <f t="shared" si="0"/>
        <v>10047.2</v>
      </c>
      <c r="E8" s="2">
        <v>1655.53</v>
      </c>
      <c r="F8" s="2">
        <v>435.67</v>
      </c>
      <c r="G8" s="2">
        <v>2327.16</v>
      </c>
      <c r="H8" s="2">
        <v>2688.68</v>
      </c>
      <c r="I8" s="2">
        <f t="shared" si="1"/>
        <v>7107.039999999999</v>
      </c>
      <c r="J8" s="5">
        <v>47.53</v>
      </c>
      <c r="K8" s="5">
        <v>63.37</v>
      </c>
      <c r="L8" s="5">
        <v>338.58</v>
      </c>
      <c r="M8" s="5">
        <v>142.58</v>
      </c>
      <c r="N8" s="5"/>
      <c r="O8" s="13">
        <v>3438.64</v>
      </c>
      <c r="P8" s="13">
        <v>546.92</v>
      </c>
      <c r="Q8" s="13">
        <f t="shared" si="2"/>
        <v>3985.56</v>
      </c>
    </row>
    <row r="9" spans="1:17" ht="12.75">
      <c r="A9" s="1" t="s">
        <v>4</v>
      </c>
      <c r="B9" s="4">
        <v>8945.05</v>
      </c>
      <c r="C9" s="5">
        <v>1094.7</v>
      </c>
      <c r="D9" s="6">
        <f t="shared" si="0"/>
        <v>10039.75</v>
      </c>
      <c r="E9" s="2">
        <v>1770.39</v>
      </c>
      <c r="F9" s="2">
        <v>237.64</v>
      </c>
      <c r="G9" s="2">
        <v>1269.36</v>
      </c>
      <c r="H9" s="2">
        <v>2581.75</v>
      </c>
      <c r="I9" s="2">
        <f t="shared" si="1"/>
        <v>5859.14</v>
      </c>
      <c r="J9" s="5">
        <v>31.68</v>
      </c>
      <c r="K9" s="5">
        <v>31.68</v>
      </c>
      <c r="L9" s="5">
        <v>169.25</v>
      </c>
      <c r="M9" s="5">
        <v>81.48</v>
      </c>
      <c r="N9" s="5">
        <f aca="true" t="shared" si="3" ref="N9:N16">SUM(J9:M9)</f>
        <v>314.09000000000003</v>
      </c>
      <c r="O9" s="13">
        <v>3438.64</v>
      </c>
      <c r="P9" s="13">
        <v>546.92</v>
      </c>
      <c r="Q9" s="13">
        <f t="shared" si="2"/>
        <v>3985.56</v>
      </c>
    </row>
    <row r="10" spans="1:17" ht="12.75">
      <c r="A10" s="1" t="s">
        <v>5</v>
      </c>
      <c r="B10" s="4">
        <v>9056.49</v>
      </c>
      <c r="C10" s="5">
        <v>1213.6</v>
      </c>
      <c r="D10" s="6">
        <f t="shared" si="0"/>
        <v>10270.09</v>
      </c>
      <c r="E10" s="2">
        <v>1770.39</v>
      </c>
      <c r="F10" s="2">
        <v>237.64</v>
      </c>
      <c r="G10" s="2">
        <v>1269.36</v>
      </c>
      <c r="H10" s="2">
        <v>2581.75</v>
      </c>
      <c r="I10" s="2">
        <f t="shared" si="1"/>
        <v>5859.14</v>
      </c>
      <c r="J10" s="5">
        <v>31.68</v>
      </c>
      <c r="K10" s="5">
        <v>31.68</v>
      </c>
      <c r="L10" s="5">
        <v>169.25</v>
      </c>
      <c r="M10" s="5">
        <v>81.48</v>
      </c>
      <c r="N10" s="5">
        <f t="shared" si="3"/>
        <v>314.09000000000003</v>
      </c>
      <c r="O10" s="13">
        <v>3438.64</v>
      </c>
      <c r="P10" s="13">
        <v>546.92</v>
      </c>
      <c r="Q10" s="13">
        <f t="shared" si="2"/>
        <v>3985.56</v>
      </c>
    </row>
    <row r="11" spans="1:17" ht="12.75">
      <c r="A11" s="1" t="s">
        <v>6</v>
      </c>
      <c r="B11" s="4">
        <v>8154.49</v>
      </c>
      <c r="C11" s="5">
        <v>1180.39</v>
      </c>
      <c r="D11" s="6">
        <f t="shared" si="0"/>
        <v>9334.88</v>
      </c>
      <c r="E11" s="2">
        <v>1988.22</v>
      </c>
      <c r="F11" s="2">
        <v>142.58</v>
      </c>
      <c r="G11" s="2">
        <v>761.62</v>
      </c>
      <c r="H11" s="2">
        <v>2739.6</v>
      </c>
      <c r="I11" s="2">
        <f t="shared" si="1"/>
        <v>5632.02</v>
      </c>
      <c r="J11" s="5">
        <v>55.45</v>
      </c>
      <c r="K11" s="5">
        <v>63.37</v>
      </c>
      <c r="L11" s="5">
        <v>338.5</v>
      </c>
      <c r="M11" s="5">
        <v>152.77</v>
      </c>
      <c r="N11" s="5">
        <f t="shared" si="3"/>
        <v>610.09</v>
      </c>
      <c r="O11" s="13">
        <v>3438.64</v>
      </c>
      <c r="P11" s="13">
        <v>546.92</v>
      </c>
      <c r="Q11" s="13">
        <f t="shared" si="2"/>
        <v>3985.56</v>
      </c>
    </row>
    <row r="12" spans="1:17" ht="12.75">
      <c r="A12" s="1" t="s">
        <v>7</v>
      </c>
      <c r="B12" s="4">
        <v>10220.89</v>
      </c>
      <c r="C12" s="5">
        <v>1376.78</v>
      </c>
      <c r="D12" s="6">
        <f t="shared" si="0"/>
        <v>11597.67</v>
      </c>
      <c r="E12" s="2">
        <v>1684.06</v>
      </c>
      <c r="F12" s="2">
        <v>106.94</v>
      </c>
      <c r="G12" s="2">
        <v>571.21</v>
      </c>
      <c r="H12" s="2">
        <v>2800.71</v>
      </c>
      <c r="I12" s="2">
        <f t="shared" si="1"/>
        <v>5162.92</v>
      </c>
      <c r="J12" s="5">
        <v>47.53</v>
      </c>
      <c r="K12" s="5">
        <v>91.09</v>
      </c>
      <c r="L12" s="5">
        <v>486.59</v>
      </c>
      <c r="M12" s="5">
        <v>178.23</v>
      </c>
      <c r="N12" s="5">
        <f t="shared" si="3"/>
        <v>803.44</v>
      </c>
      <c r="O12" s="13">
        <v>3438.64</v>
      </c>
      <c r="P12" s="13">
        <v>546.92</v>
      </c>
      <c r="Q12" s="13">
        <f t="shared" si="2"/>
        <v>3985.56</v>
      </c>
    </row>
    <row r="13" spans="1:17" ht="12.75">
      <c r="A13" s="1" t="s">
        <v>8</v>
      </c>
      <c r="B13" s="4">
        <v>8603.2</v>
      </c>
      <c r="C13" s="5">
        <v>1052.22</v>
      </c>
      <c r="D13" s="6">
        <f t="shared" si="0"/>
        <v>9655.42</v>
      </c>
      <c r="E13" s="2">
        <v>1568.45</v>
      </c>
      <c r="F13" s="2">
        <v>69.86</v>
      </c>
      <c r="G13" s="2">
        <v>437.88</v>
      </c>
      <c r="H13" s="2">
        <v>2428.62</v>
      </c>
      <c r="I13" s="2">
        <f t="shared" si="1"/>
        <v>4504.8099999999995</v>
      </c>
      <c r="J13" s="5">
        <v>38.43</v>
      </c>
      <c r="K13" s="5">
        <v>62.88</v>
      </c>
      <c r="L13" s="5">
        <v>394.09</v>
      </c>
      <c r="M13" s="5">
        <v>150.17</v>
      </c>
      <c r="N13" s="5">
        <f t="shared" si="3"/>
        <v>645.5699999999999</v>
      </c>
      <c r="O13" s="13">
        <v>3438.64</v>
      </c>
      <c r="P13" s="13">
        <v>546.92</v>
      </c>
      <c r="Q13" s="13">
        <f t="shared" si="2"/>
        <v>3985.56</v>
      </c>
    </row>
    <row r="14" spans="1:17" ht="12.75">
      <c r="A14" s="1" t="s">
        <v>9</v>
      </c>
      <c r="B14" s="4">
        <v>9655.01</v>
      </c>
      <c r="C14" s="5">
        <v>1257.8</v>
      </c>
      <c r="D14" s="6">
        <f t="shared" si="0"/>
        <v>10912.81</v>
      </c>
      <c r="E14" s="2">
        <v>1882.83</v>
      </c>
      <c r="F14" s="2">
        <v>94.32</v>
      </c>
      <c r="G14" s="2">
        <v>591.14</v>
      </c>
      <c r="H14" s="2">
        <v>2930.92</v>
      </c>
      <c r="I14" s="2">
        <f t="shared" si="1"/>
        <v>5499.21</v>
      </c>
      <c r="J14" s="5">
        <v>38.43</v>
      </c>
      <c r="K14" s="5">
        <v>34.93</v>
      </c>
      <c r="L14" s="5">
        <v>218.94</v>
      </c>
      <c r="M14" s="5">
        <v>108.74</v>
      </c>
      <c r="N14" s="5">
        <f t="shared" si="3"/>
        <v>401.04</v>
      </c>
      <c r="O14" s="13">
        <v>3438.64</v>
      </c>
      <c r="P14" s="13">
        <v>546.92</v>
      </c>
      <c r="Q14" s="13">
        <f t="shared" si="2"/>
        <v>3985.56</v>
      </c>
    </row>
    <row r="15" spans="1:17" ht="12.75">
      <c r="A15" s="1" t="s">
        <v>10</v>
      </c>
      <c r="B15" s="4">
        <v>9913.41</v>
      </c>
      <c r="C15" s="5">
        <v>1083.76</v>
      </c>
      <c r="D15" s="6">
        <f t="shared" si="0"/>
        <v>10997.17</v>
      </c>
      <c r="E15" s="2">
        <v>1753.59</v>
      </c>
      <c r="F15" s="2">
        <v>174.66</v>
      </c>
      <c r="G15" s="2">
        <v>1094.7</v>
      </c>
      <c r="H15" s="2">
        <v>2858.42</v>
      </c>
      <c r="I15" s="2">
        <f t="shared" si="1"/>
        <v>5881.37</v>
      </c>
      <c r="J15" s="5">
        <v>41.92</v>
      </c>
      <c r="K15" s="5">
        <v>41.92</v>
      </c>
      <c r="L15" s="5">
        <v>262.73</v>
      </c>
      <c r="M15" s="5">
        <v>124.28</v>
      </c>
      <c r="N15" s="5">
        <f t="shared" si="3"/>
        <v>470.85</v>
      </c>
      <c r="O15" s="13">
        <v>3438.64</v>
      </c>
      <c r="P15" s="13">
        <v>546.92</v>
      </c>
      <c r="Q15" s="13">
        <f t="shared" si="2"/>
        <v>3985.56</v>
      </c>
    </row>
    <row r="16" spans="1:17" ht="12.75">
      <c r="A16" s="1" t="s">
        <v>15</v>
      </c>
      <c r="B16" s="4">
        <v>10564.73</v>
      </c>
      <c r="C16" s="5">
        <v>1057.54</v>
      </c>
      <c r="D16" s="6">
        <f t="shared" si="0"/>
        <v>11622.27</v>
      </c>
      <c r="E16" s="2">
        <v>2207.7</v>
      </c>
      <c r="F16" s="2">
        <v>101.3</v>
      </c>
      <c r="G16" s="2">
        <v>634.93</v>
      </c>
      <c r="H16" s="2">
        <v>3422.86</v>
      </c>
      <c r="I16" s="2">
        <f t="shared" si="1"/>
        <v>6366.79</v>
      </c>
      <c r="J16" s="5">
        <v>41.92</v>
      </c>
      <c r="K16" s="5">
        <v>45.41</v>
      </c>
      <c r="L16" s="5">
        <v>284.62</v>
      </c>
      <c r="M16" s="5">
        <v>129.46</v>
      </c>
      <c r="N16" s="5">
        <f t="shared" si="3"/>
        <v>501.40999999999997</v>
      </c>
      <c r="O16" s="13">
        <v>3438.64</v>
      </c>
      <c r="P16" s="13">
        <v>546.92</v>
      </c>
      <c r="Q16" s="13">
        <f t="shared" si="2"/>
        <v>3985.56</v>
      </c>
    </row>
    <row r="17" spans="1:17" ht="12.75">
      <c r="A17" s="1"/>
      <c r="B17" s="4"/>
      <c r="C17" s="5"/>
      <c r="D17" s="6"/>
      <c r="E17" s="1"/>
      <c r="F17" s="1"/>
      <c r="G17" s="1"/>
      <c r="H17" s="1"/>
      <c r="I17" s="1"/>
      <c r="J17" s="5"/>
      <c r="K17" s="5"/>
      <c r="L17" s="5"/>
      <c r="M17" s="5"/>
      <c r="N17" s="5"/>
      <c r="O17" s="13"/>
      <c r="P17" s="13"/>
      <c r="Q17" s="13"/>
    </row>
    <row r="18" spans="1:17" ht="12.75">
      <c r="A18" s="1"/>
      <c r="B18" s="4"/>
      <c r="C18" s="5"/>
      <c r="D18" s="6"/>
      <c r="E18" s="1"/>
      <c r="F18" s="1"/>
      <c r="G18" s="1"/>
      <c r="H18" s="1"/>
      <c r="I18" s="1"/>
      <c r="J18" s="5"/>
      <c r="K18" s="5"/>
      <c r="L18" s="5"/>
      <c r="M18" s="5"/>
      <c r="N18" s="5"/>
      <c r="O18" s="13"/>
      <c r="P18" s="13"/>
      <c r="Q18" s="13"/>
    </row>
    <row r="19" spans="1:17" ht="15">
      <c r="A19" s="1" t="s">
        <v>23</v>
      </c>
      <c r="B19" s="7">
        <f>SUM(B5:B18)</f>
        <v>113718.43</v>
      </c>
      <c r="C19" s="8">
        <f>SUM(C5:C18)</f>
        <v>14082.309999999998</v>
      </c>
      <c r="D19" s="9">
        <f>SUM(D5:D18)</f>
        <v>127800.73999999999</v>
      </c>
      <c r="E19" s="10">
        <f aca="true" t="shared" si="4" ref="E19:Q19">SUM(E5:E18)</f>
        <v>21980.47</v>
      </c>
      <c r="F19" s="10">
        <f t="shared" si="4"/>
        <v>2107.5699999999997</v>
      </c>
      <c r="G19" s="10">
        <f t="shared" si="4"/>
        <v>11665.339999999998</v>
      </c>
      <c r="H19" s="10">
        <f t="shared" si="4"/>
        <v>33012.78999999999</v>
      </c>
      <c r="I19" s="10">
        <f t="shared" si="4"/>
        <v>68766.16999999998</v>
      </c>
      <c r="J19" s="11">
        <f t="shared" si="4"/>
        <v>521.15</v>
      </c>
      <c r="K19" s="11">
        <f t="shared" si="4"/>
        <v>719.7999999999998</v>
      </c>
      <c r="L19" s="11">
        <f t="shared" si="4"/>
        <v>3995.38</v>
      </c>
      <c r="M19" s="11">
        <f t="shared" si="4"/>
        <v>1673.68</v>
      </c>
      <c r="N19" s="11">
        <f t="shared" si="4"/>
        <v>6317.95</v>
      </c>
      <c r="O19" s="12">
        <f t="shared" si="4"/>
        <v>41263.68</v>
      </c>
      <c r="P19" s="12">
        <f t="shared" si="4"/>
        <v>6563.04</v>
      </c>
      <c r="Q19" s="12">
        <f t="shared" si="4"/>
        <v>47826.719999999994</v>
      </c>
    </row>
    <row r="20" spans="1:17" ht="15">
      <c r="A20" s="1" t="s">
        <v>24</v>
      </c>
      <c r="B20" s="7">
        <f>B19/12</f>
        <v>9476.535833333333</v>
      </c>
      <c r="C20" s="8">
        <f>C19/12</f>
        <v>1173.5258333333331</v>
      </c>
      <c r="D20" s="9">
        <f>D19/12</f>
        <v>10650.061666666666</v>
      </c>
      <c r="E20" s="10">
        <f aca="true" t="shared" si="5" ref="E20:Q20">E19/12</f>
        <v>1831.7058333333334</v>
      </c>
      <c r="F20" s="10">
        <f t="shared" si="5"/>
        <v>175.6308333333333</v>
      </c>
      <c r="G20" s="10">
        <f t="shared" si="5"/>
        <v>972.1116666666666</v>
      </c>
      <c r="H20" s="10">
        <f t="shared" si="5"/>
        <v>2751.0658333333326</v>
      </c>
      <c r="I20" s="10">
        <f t="shared" si="5"/>
        <v>5730.514166666665</v>
      </c>
      <c r="J20" s="11">
        <f t="shared" si="5"/>
        <v>43.42916666666667</v>
      </c>
      <c r="K20" s="11">
        <f t="shared" si="5"/>
        <v>59.98333333333332</v>
      </c>
      <c r="L20" s="11">
        <f t="shared" si="5"/>
        <v>332.9483333333333</v>
      </c>
      <c r="M20" s="11">
        <f t="shared" si="5"/>
        <v>139.47333333333333</v>
      </c>
      <c r="N20" s="11">
        <f t="shared" si="5"/>
        <v>526.4958333333333</v>
      </c>
      <c r="O20" s="12">
        <f t="shared" si="5"/>
        <v>3438.64</v>
      </c>
      <c r="P20" s="12">
        <f t="shared" si="5"/>
        <v>546.92</v>
      </c>
      <c r="Q20" s="12">
        <f t="shared" si="5"/>
        <v>3985.5599999999995</v>
      </c>
    </row>
    <row r="23" ht="12.75">
      <c r="I23" s="3"/>
    </row>
    <row r="25" ht="12.75">
      <c r="P25" s="1"/>
    </row>
    <row r="26" spans="1:5" ht="15">
      <c r="A26" s="26" t="s">
        <v>27</v>
      </c>
      <c r="B26" s="26"/>
      <c r="C26" s="26"/>
      <c r="D26" s="26"/>
      <c r="E26" s="26"/>
    </row>
    <row r="27" spans="1:5" ht="14.25">
      <c r="A27" s="21" t="s">
        <v>31</v>
      </c>
      <c r="B27" s="19"/>
      <c r="C27" s="19"/>
      <c r="D27" s="19"/>
      <c r="E27" s="20"/>
    </row>
    <row r="28" spans="1:5" ht="12.75">
      <c r="A28" s="18"/>
      <c r="B28" s="19"/>
      <c r="C28" s="19"/>
      <c r="D28" s="19"/>
      <c r="E28" s="20"/>
    </row>
    <row r="29" spans="1:5" ht="12.75">
      <c r="A29" s="2" t="s">
        <v>28</v>
      </c>
      <c r="B29" s="2"/>
      <c r="C29" s="15">
        <f>B20</f>
        <v>9476.535833333333</v>
      </c>
      <c r="D29" s="22"/>
      <c r="E29" s="23"/>
    </row>
    <row r="30" spans="1:5" ht="12.75">
      <c r="A30" s="22"/>
      <c r="B30" s="24"/>
      <c r="C30" s="24"/>
      <c r="D30" s="24"/>
      <c r="E30" s="23"/>
    </row>
    <row r="31" spans="1:5" ht="12.75">
      <c r="A31" s="22" t="s">
        <v>32</v>
      </c>
      <c r="B31" s="24"/>
      <c r="C31" s="24"/>
      <c r="D31" s="23"/>
      <c r="E31" s="15">
        <f>O20+G20+F20</f>
        <v>4586.3825</v>
      </c>
    </row>
    <row r="32" spans="1:5" ht="12.75">
      <c r="A32" s="22"/>
      <c r="B32" s="24"/>
      <c r="C32" s="24"/>
      <c r="D32" s="24"/>
      <c r="E32" s="23"/>
    </row>
    <row r="33" spans="1:5" ht="12.75">
      <c r="A33" s="2" t="s">
        <v>29</v>
      </c>
      <c r="B33" s="2"/>
      <c r="C33" s="15">
        <f>H20</f>
        <v>2751.0658333333326</v>
      </c>
      <c r="D33" s="22"/>
      <c r="E33" s="23"/>
    </row>
    <row r="34" spans="1:5" ht="12.75">
      <c r="A34" s="22"/>
      <c r="B34" s="24"/>
      <c r="C34" s="24"/>
      <c r="D34" s="24"/>
      <c r="E34" s="23"/>
    </row>
    <row r="35" spans="1:5" ht="12.75">
      <c r="A35" s="2" t="s">
        <v>34</v>
      </c>
      <c r="B35" s="2"/>
      <c r="C35" s="15">
        <f>E20</f>
        <v>1831.7058333333334</v>
      </c>
      <c r="D35" s="2"/>
      <c r="E35" s="2"/>
    </row>
    <row r="36" spans="1:5" ht="15">
      <c r="A36" s="26" t="s">
        <v>30</v>
      </c>
      <c r="B36" s="26"/>
      <c r="C36" s="26"/>
      <c r="D36" s="26"/>
      <c r="E36" s="26"/>
    </row>
    <row r="37" spans="1:5" ht="14.25">
      <c r="A37" s="14" t="s">
        <v>35</v>
      </c>
      <c r="B37" s="14"/>
      <c r="C37" s="14"/>
      <c r="D37" s="1"/>
      <c r="E37" s="1"/>
    </row>
    <row r="38" spans="1:5" ht="12.75">
      <c r="A38" s="18"/>
      <c r="B38" s="19"/>
      <c r="C38" s="19"/>
      <c r="D38" s="19"/>
      <c r="E38" s="20"/>
    </row>
    <row r="39" spans="1:5" ht="12.75">
      <c r="A39" s="5" t="s">
        <v>11</v>
      </c>
      <c r="B39" s="5"/>
      <c r="C39" s="16">
        <f>C20</f>
        <v>1173.5258333333331</v>
      </c>
      <c r="D39" s="1"/>
      <c r="E39" s="1"/>
    </row>
    <row r="40" spans="1:5" ht="12.75">
      <c r="A40" s="18"/>
      <c r="B40" s="19"/>
      <c r="C40" s="19"/>
      <c r="D40" s="19"/>
      <c r="E40" s="20"/>
    </row>
    <row r="41" spans="1:5" ht="21.75" customHeight="1">
      <c r="A41" s="27" t="s">
        <v>33</v>
      </c>
      <c r="B41" s="28"/>
      <c r="C41" s="28"/>
      <c r="D41" s="29"/>
      <c r="E41" s="16">
        <f>P20+L20+K20</f>
        <v>939.8516666666667</v>
      </c>
    </row>
    <row r="42" spans="1:5" ht="12.75">
      <c r="A42" s="18"/>
      <c r="B42" s="19"/>
      <c r="C42" s="19"/>
      <c r="D42" s="19"/>
      <c r="E42" s="20"/>
    </row>
    <row r="43" spans="1:5" ht="12.75">
      <c r="A43" s="5" t="s">
        <v>22</v>
      </c>
      <c r="B43" s="5"/>
      <c r="C43" s="30">
        <f>M20</f>
        <v>139.47333333333333</v>
      </c>
      <c r="D43" s="31"/>
      <c r="E43" s="32"/>
    </row>
    <row r="44" spans="1:5" ht="12.75">
      <c r="A44" s="18"/>
      <c r="B44" s="19"/>
      <c r="C44" s="19"/>
      <c r="D44" s="19"/>
      <c r="E44" s="20"/>
    </row>
    <row r="45" spans="1:5" ht="12.75">
      <c r="A45" s="5" t="s">
        <v>34</v>
      </c>
      <c r="B45" s="5"/>
      <c r="C45" s="30">
        <f>J20</f>
        <v>43.42916666666667</v>
      </c>
      <c r="D45" s="31"/>
      <c r="E45" s="32"/>
    </row>
  </sheetData>
  <sheetProtection/>
  <mergeCells count="17">
    <mergeCell ref="C45:E45"/>
    <mergeCell ref="A36:E36"/>
    <mergeCell ref="A26:E26"/>
    <mergeCell ref="A28:E28"/>
    <mergeCell ref="D29:E29"/>
    <mergeCell ref="A31:D31"/>
    <mergeCell ref="D33:E33"/>
    <mergeCell ref="A30:E30"/>
    <mergeCell ref="A32:E32"/>
    <mergeCell ref="A40:E40"/>
    <mergeCell ref="A38:E38"/>
    <mergeCell ref="A27:E27"/>
    <mergeCell ref="A42:E42"/>
    <mergeCell ref="A44:E44"/>
    <mergeCell ref="A34:E34"/>
    <mergeCell ref="A41:D41"/>
    <mergeCell ref="C43:E43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usterka</dc:creator>
  <cp:keywords/>
  <dc:description/>
  <cp:lastModifiedBy>user</cp:lastModifiedBy>
  <cp:lastPrinted>2017-09-04T11:16:43Z</cp:lastPrinted>
  <dcterms:created xsi:type="dcterms:W3CDTF">2017-08-08T08:57:24Z</dcterms:created>
  <dcterms:modified xsi:type="dcterms:W3CDTF">2017-09-04T11:16:46Z</dcterms:modified>
  <cp:category/>
  <cp:version/>
  <cp:contentType/>
  <cp:contentStatus/>
</cp:coreProperties>
</file>